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480" windowHeight="9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9" i="1"/>
  <c r="C14"/>
  <c r="D14" s="1"/>
  <c r="C13"/>
  <c r="C15"/>
  <c r="D15" s="1"/>
  <c r="B49"/>
  <c r="B65"/>
  <c r="B94"/>
  <c r="B108"/>
  <c r="C16" l="1"/>
  <c r="D16" s="1"/>
  <c r="E79" s="1"/>
  <c r="B128"/>
  <c r="D13"/>
  <c r="E13" l="1"/>
  <c r="E134"/>
  <c r="C134" s="1"/>
  <c r="E16"/>
  <c r="E15"/>
  <c r="E14"/>
  <c r="D134" l="1"/>
  <c r="C132"/>
  <c r="D132" s="1"/>
  <c r="E132" s="1"/>
  <c r="C130" l="1"/>
  <c r="D130" s="1"/>
  <c r="E130" s="1"/>
  <c r="C128" l="1"/>
  <c r="D81"/>
  <c r="E81" s="1"/>
  <c r="E40"/>
  <c r="D82"/>
  <c r="E82" s="1"/>
  <c r="D83"/>
  <c r="E83" s="1"/>
  <c r="D84"/>
  <c r="E84" s="1"/>
  <c r="D86"/>
  <c r="E86" s="1"/>
  <c r="C106" l="1"/>
  <c r="D106" s="1"/>
  <c r="E106" s="1"/>
  <c r="C115"/>
  <c r="D115" s="1"/>
  <c r="E115" s="1"/>
  <c r="C60"/>
  <c r="D60" s="1"/>
  <c r="E60" s="1"/>
  <c r="C29"/>
  <c r="D29" s="1"/>
  <c r="E29" s="1"/>
  <c r="C61"/>
  <c r="D61" s="1"/>
  <c r="E61" s="1"/>
  <c r="C63"/>
  <c r="D63" s="1"/>
  <c r="E63" s="1"/>
  <c r="C118"/>
  <c r="D118" s="1"/>
  <c r="E118" s="1"/>
  <c r="C113"/>
  <c r="D113" s="1"/>
  <c r="E113" s="1"/>
  <c r="C119"/>
  <c r="D119" s="1"/>
  <c r="E119" s="1"/>
  <c r="C117"/>
  <c r="D117" s="1"/>
  <c r="E117" s="1"/>
  <c r="C112"/>
  <c r="D112" s="1"/>
  <c r="E112" s="1"/>
  <c r="C116"/>
  <c r="D116" s="1"/>
  <c r="E116" s="1"/>
  <c r="C120"/>
  <c r="D120" s="1"/>
  <c r="E120" s="1"/>
  <c r="C114"/>
  <c r="D114" s="1"/>
  <c r="E114" s="1"/>
  <c r="C111"/>
  <c r="D111" s="1"/>
  <c r="E111" s="1"/>
  <c r="C124"/>
  <c r="D124" s="1"/>
  <c r="E124" s="1"/>
  <c r="C123"/>
  <c r="D123" s="1"/>
  <c r="E123" s="1"/>
  <c r="C107"/>
  <c r="D107" s="1"/>
  <c r="E107" s="1"/>
  <c r="C58"/>
  <c r="D58" s="1"/>
  <c r="E58" s="1"/>
  <c r="C42"/>
  <c r="D42" s="1"/>
  <c r="E42" s="1"/>
  <c r="C41"/>
  <c r="D41" s="1"/>
  <c r="E41" s="1"/>
  <c r="C48"/>
  <c r="D48" s="1"/>
  <c r="E48" s="1"/>
  <c r="C32"/>
  <c r="D32" s="1"/>
  <c r="E32" s="1"/>
  <c r="D24"/>
  <c r="E24" s="1"/>
  <c r="C23"/>
  <c r="D23" s="1"/>
  <c r="E23" s="1"/>
  <c r="C22"/>
  <c r="D22" s="1"/>
  <c r="E22" s="1"/>
  <c r="C36"/>
  <c r="D36" s="1"/>
  <c r="E36" s="1"/>
  <c r="C65"/>
  <c r="D65" s="1"/>
  <c r="E65" s="1"/>
  <c r="C91"/>
  <c r="D91" s="1"/>
  <c r="E91" s="1"/>
  <c r="C46"/>
  <c r="D46" s="1"/>
  <c r="E46" s="1"/>
  <c r="D90"/>
  <c r="E90" s="1"/>
  <c r="C45"/>
  <c r="D45" s="1"/>
  <c r="E45" s="1"/>
  <c r="D89"/>
  <c r="E89" s="1"/>
  <c r="C49"/>
  <c r="D49" s="1"/>
  <c r="E49" s="1"/>
  <c r="C33"/>
  <c r="D33" s="1"/>
  <c r="E33" s="1"/>
  <c r="C85"/>
  <c r="D85" s="1"/>
  <c r="E85" s="1"/>
  <c r="C62"/>
  <c r="D62" s="1"/>
  <c r="E62" s="1"/>
  <c r="C43"/>
  <c r="D43" s="1"/>
  <c r="E43" s="1"/>
  <c r="C21"/>
  <c r="D21" s="1"/>
  <c r="E21" s="1"/>
  <c r="C94"/>
  <c r="D94" s="1"/>
  <c r="E94" s="1"/>
  <c r="C37"/>
  <c r="D37" s="1"/>
  <c r="E37" s="1"/>
  <c r="C98"/>
  <c r="D98" s="1"/>
  <c r="E98" s="1"/>
  <c r="C72"/>
  <c r="D72" s="1"/>
  <c r="E72" s="1"/>
  <c r="C53"/>
  <c r="D53" s="1"/>
  <c r="E53" s="1"/>
  <c r="C31"/>
  <c r="D31" s="1"/>
  <c r="E31" s="1"/>
  <c r="C97"/>
  <c r="D97" s="1"/>
  <c r="E97" s="1"/>
  <c r="C71"/>
  <c r="D71" s="1"/>
  <c r="E71" s="1"/>
  <c r="C52"/>
  <c r="D52" s="1"/>
  <c r="E52" s="1"/>
  <c r="C30"/>
  <c r="D30" s="1"/>
  <c r="E30" s="1"/>
  <c r="C93"/>
  <c r="D93" s="1"/>
  <c r="E93" s="1"/>
  <c r="C74"/>
  <c r="D74" s="1"/>
  <c r="E74" s="1"/>
  <c r="C55"/>
  <c r="D55" s="1"/>
  <c r="E55" s="1"/>
  <c r="C126"/>
  <c r="D126" s="1"/>
  <c r="E126" s="1"/>
  <c r="C92"/>
  <c r="D92" s="1"/>
  <c r="E92" s="1"/>
  <c r="C69"/>
  <c r="D69" s="1"/>
  <c r="E69" s="1"/>
  <c r="C47"/>
  <c r="D47" s="1"/>
  <c r="E47" s="1"/>
  <c r="C28"/>
  <c r="D28" s="1"/>
  <c r="E28" s="1"/>
  <c r="D128"/>
  <c r="E128" s="1"/>
  <c r="C68"/>
  <c r="D68" s="1"/>
  <c r="E68" s="1"/>
  <c r="C27"/>
  <c r="D27" s="1"/>
  <c r="E27" s="1"/>
  <c r="C64"/>
  <c r="D64" s="1"/>
  <c r="E64" s="1"/>
  <c r="C26"/>
  <c r="D26" s="1"/>
  <c r="E26" s="1"/>
  <c r="C70"/>
  <c r="D70" s="1"/>
  <c r="E70" s="1"/>
  <c r="C125"/>
  <c r="D125" s="1"/>
  <c r="E125" s="1"/>
  <c r="C101"/>
  <c r="D101" s="1"/>
  <c r="E101" s="1"/>
  <c r="C108"/>
  <c r="D108" s="1"/>
  <c r="E108" s="1"/>
  <c r="C105"/>
  <c r="D105" s="1"/>
  <c r="E105" s="1"/>
  <c r="D80"/>
  <c r="E80" s="1"/>
  <c r="C57"/>
  <c r="D57" s="1"/>
  <c r="E57" s="1"/>
  <c r="C35"/>
  <c r="D35" s="1"/>
  <c r="E35" s="1"/>
  <c r="C104"/>
  <c r="D104" s="1"/>
  <c r="E104" s="1"/>
  <c r="D78"/>
  <c r="E78" s="1"/>
  <c r="C56"/>
  <c r="D56" s="1"/>
  <c r="E56" s="1"/>
  <c r="C34"/>
  <c r="D34" s="1"/>
  <c r="E34" s="1"/>
  <c r="C100"/>
  <c r="D100" s="1"/>
  <c r="E100" s="1"/>
  <c r="C75"/>
  <c r="D75" s="1"/>
  <c r="E75" s="1"/>
  <c r="C59"/>
  <c r="D59" s="1"/>
  <c r="E59" s="1"/>
  <c r="C44"/>
  <c r="D44" s="1"/>
  <c r="E44" s="1"/>
  <c r="C25"/>
  <c r="D25" s="1"/>
  <c r="E25" s="1"/>
  <c r="C99"/>
  <c r="D99" s="1"/>
  <c r="E99" s="1"/>
  <c r="C73"/>
  <c r="D73" s="1"/>
  <c r="E73" s="1"/>
  <c r="C54"/>
  <c r="D54" s="1"/>
  <c r="E54" s="1"/>
</calcChain>
</file>

<file path=xl/sharedStrings.xml><?xml version="1.0" encoding="utf-8"?>
<sst xmlns="http://schemas.openxmlformats.org/spreadsheetml/2006/main" count="140" uniqueCount="123">
  <si>
    <t>Electricity</t>
  </si>
  <si>
    <t>Water/Sewer/Trash</t>
  </si>
  <si>
    <t>Phone</t>
  </si>
  <si>
    <t>Cable/Satellite</t>
  </si>
  <si>
    <t>Internet</t>
  </si>
  <si>
    <t>Furnishings/Appliances</t>
  </si>
  <si>
    <t>Lawn/Garden</t>
  </si>
  <si>
    <t>Maintenance/Supplies</t>
  </si>
  <si>
    <t>Improvements</t>
  </si>
  <si>
    <t>Other</t>
  </si>
  <si>
    <t>DAILY LIVING</t>
  </si>
  <si>
    <t>Groceries</t>
  </si>
  <si>
    <t>Personal Supplies</t>
  </si>
  <si>
    <t>Clothing</t>
  </si>
  <si>
    <t>Dining/Eating Out</t>
  </si>
  <si>
    <t>Pet Food</t>
  </si>
  <si>
    <t>Hair Styling</t>
  </si>
  <si>
    <t>ENTERTAINMENT</t>
  </si>
  <si>
    <t>Videos/DVDs</t>
  </si>
  <si>
    <t>Music</t>
  </si>
  <si>
    <t>Games</t>
  </si>
  <si>
    <t>Rentals</t>
  </si>
  <si>
    <t>Movies/Theater</t>
  </si>
  <si>
    <t>Concerts/Plays</t>
  </si>
  <si>
    <t>Books</t>
  </si>
  <si>
    <t>Hobbies</t>
  </si>
  <si>
    <t>Sports</t>
  </si>
  <si>
    <t>Outdoor Recreation</t>
  </si>
  <si>
    <t>Toys/Gadgets</t>
  </si>
  <si>
    <t>Vacation/Travel</t>
  </si>
  <si>
    <t>TRANSPORTATION</t>
  </si>
  <si>
    <t>Vehicle Payments</t>
  </si>
  <si>
    <t>Auto Insurance</t>
  </si>
  <si>
    <t>Bus/Taxi/Train Fare</t>
  </si>
  <si>
    <t>Repairs</t>
  </si>
  <si>
    <t>Registration/License</t>
  </si>
  <si>
    <t>HEALTH</t>
  </si>
  <si>
    <t>Doctor/Dentist</t>
  </si>
  <si>
    <t>Medicine/Drugs</t>
  </si>
  <si>
    <t>Health Club Dues</t>
  </si>
  <si>
    <t>Life Insurance</t>
  </si>
  <si>
    <t>Veterinarian/Pet Care</t>
  </si>
  <si>
    <t>OBLIGATIONS</t>
  </si>
  <si>
    <t>Student Loan</t>
  </si>
  <si>
    <t>Other Loan</t>
  </si>
  <si>
    <t>Credit Cards</t>
  </si>
  <si>
    <t>Alimony/Child Support</t>
  </si>
  <si>
    <t>CHARITY/GIFTS</t>
  </si>
  <si>
    <t>Gifts Given</t>
  </si>
  <si>
    <t>Charitable Donations</t>
  </si>
  <si>
    <t>Religious Donations</t>
  </si>
  <si>
    <t>SUBSCRIPTIONS</t>
  </si>
  <si>
    <t>Newspaper</t>
  </si>
  <si>
    <t>Magazines</t>
  </si>
  <si>
    <t>Dues/Memberships</t>
  </si>
  <si>
    <t>MISCELLANEOUS</t>
  </si>
  <si>
    <t>Bank Fees</t>
  </si>
  <si>
    <t>Postage</t>
  </si>
  <si>
    <t>Salary</t>
  </si>
  <si>
    <t>Additional Income</t>
  </si>
  <si>
    <t>NA</t>
  </si>
  <si>
    <t>EXPENSES</t>
  </si>
  <si>
    <t>TOTAL DAILY LIVING</t>
  </si>
  <si>
    <t>TOTAL ENTERTAINMENT</t>
  </si>
  <si>
    <t>TOTAL TRANSPORTATION</t>
  </si>
  <si>
    <t>TOTAL HEALTH</t>
  </si>
  <si>
    <t>TOTAL OBLIGATIONS</t>
  </si>
  <si>
    <t>TOTAL CHARITY/GIFTS</t>
  </si>
  <si>
    <t>TOTAL SUBSCRIPTIONS</t>
  </si>
  <si>
    <t>TOTAL MISCELLANEOUS</t>
  </si>
  <si>
    <t>TOTAL EXPENSES</t>
  </si>
  <si>
    <t>TOTAL INCOME</t>
  </si>
  <si>
    <t>GROSS SAVINGS</t>
  </si>
  <si>
    <t>NET SAVINGS</t>
  </si>
  <si>
    <t>PERCENTAGE OF TOTAL INCOME</t>
  </si>
  <si>
    <t>BUDGETED AMOUNT PER MONTH</t>
  </si>
  <si>
    <t>BUDGETED AMOUNT PER YEAR</t>
  </si>
  <si>
    <t>PERCENTAGE ALLOCATED FOR EXPENSES</t>
  </si>
  <si>
    <t>CATEGORIES</t>
  </si>
  <si>
    <t>Q 2. Number of paychecks per year</t>
  </si>
  <si>
    <t>To Get Started, Answer These Five Questions:</t>
  </si>
  <si>
    <t xml:space="preserve">INCOME </t>
  </si>
  <si>
    <t>Less: Contingency Reserve/Buffer</t>
  </si>
  <si>
    <t>Answer</t>
  </si>
  <si>
    <t>Fifth Avenue Realty</t>
  </si>
  <si>
    <t>Real Property Taxes</t>
  </si>
  <si>
    <t>Mortgage (Principal + Interest)</t>
  </si>
  <si>
    <t>Mortgage Insurance</t>
  </si>
  <si>
    <t>Hazard Insurance</t>
  </si>
  <si>
    <t>Gas</t>
  </si>
  <si>
    <t>HOA Dues</t>
  </si>
  <si>
    <t>HOUSING EXPENSES</t>
  </si>
  <si>
    <t>TOTAL HOUSING EXPENSES</t>
  </si>
  <si>
    <t>Educational Expenses</t>
  </si>
  <si>
    <t>Medical Insurance</t>
  </si>
  <si>
    <t>Dental Insurance</t>
  </si>
  <si>
    <t>Dry Cleaning</t>
  </si>
  <si>
    <t>CHILDREN</t>
  </si>
  <si>
    <t>TOTAL CHILDREN</t>
  </si>
  <si>
    <t>Child Care</t>
  </si>
  <si>
    <t>School Tuition</t>
  </si>
  <si>
    <t>Lunch Money</t>
  </si>
  <si>
    <t>School Supplies</t>
  </si>
  <si>
    <t>Lessons/Sports</t>
  </si>
  <si>
    <t>New Clothing</t>
  </si>
  <si>
    <t>Personal Grooming</t>
  </si>
  <si>
    <t>Allowances</t>
  </si>
  <si>
    <t>Q 5. Amount want to save per year</t>
  </si>
  <si>
    <t>Q 4. Alimony/child support per year</t>
  </si>
  <si>
    <t>818.812.6300</t>
  </si>
  <si>
    <t>info@5threalty.com</t>
  </si>
  <si>
    <t>Question</t>
  </si>
  <si>
    <t>Q 3. Any other income per year**</t>
  </si>
  <si>
    <t>Q 1. Amount per paycheck after tax*</t>
  </si>
  <si>
    <t xml:space="preserve">** Other income may include the following: rental income, capital gains income, interest and dividends income, disability income, retirement, government annuity and pension income, royalty  </t>
  </si>
  <si>
    <r>
      <rPr>
        <sz val="10"/>
        <rFont val="Calibri"/>
        <family val="2"/>
      </rPr>
      <t xml:space="preserve">* </t>
    </r>
    <r>
      <rPr>
        <sz val="10"/>
        <rFont val="Arial"/>
        <family val="2"/>
      </rPr>
      <t>If you are self-employed, enter your annual after tax income in Line B4 and enter 1 for the number of paychecks in Line B5.</t>
    </r>
  </si>
  <si>
    <r>
      <rPr>
        <u/>
        <sz val="10"/>
        <rFont val="Arial"/>
        <family val="2"/>
      </rPr>
      <t>Please Note</t>
    </r>
    <r>
      <rPr>
        <sz val="10"/>
        <rFont val="Arial"/>
        <family val="2"/>
      </rPr>
      <t>:</t>
    </r>
  </si>
  <si>
    <t xml:space="preserve"> - If you are allocating percentages per expense category, make sure that the Total Percentage Allocated for Expenses in Line B128 does not exceed 100%. </t>
  </si>
  <si>
    <t xml:space="preserve"> - You can modify the expense categories to suit your particular needs.</t>
  </si>
  <si>
    <t xml:space="preserve"> - You can either insert a dollar yearly or monthly amount per expense category and this budget tool will automatically calculate what percentage of your income that amount represents or you can </t>
  </si>
  <si>
    <t xml:space="preserve">   allocate a percentage to an expense category and this budget tool will calculate the monthly and yearly dollar amounts based on your income.</t>
  </si>
  <si>
    <t xml:space="preserve">   payment income, notes receivable income, tip income, trust income and social security income.</t>
  </si>
  <si>
    <t>www.5threalty.com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</si>
</sst>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7">
    <font>
      <sz val="10"/>
      <name val="Arial"/>
    </font>
    <font>
      <sz val="8"/>
      <name val="Arial"/>
      <family val="2"/>
    </font>
    <font>
      <sz val="12"/>
      <color indexed="60"/>
      <name val="Arial Rounded MT Bold"/>
      <family val="2"/>
    </font>
    <font>
      <sz val="10"/>
      <color indexed="60"/>
      <name val="Arial Rounded MT Bold"/>
      <family val="2"/>
    </font>
    <font>
      <i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 Rounded MT Bold"/>
      <family val="2"/>
    </font>
    <font>
      <sz val="10"/>
      <color theme="0"/>
      <name val="Arial Rounded MT Bold"/>
      <family val="2"/>
    </font>
    <font>
      <sz val="10"/>
      <color theme="0"/>
      <name val="Arial"/>
      <family val="2"/>
    </font>
    <font>
      <sz val="14"/>
      <color indexed="60"/>
      <name val="Arial Rounded MT Bold"/>
      <family val="2"/>
    </font>
    <font>
      <sz val="12"/>
      <color rgb="FF993300"/>
      <name val="Arial Rounded MT Bold"/>
      <family val="2"/>
    </font>
    <font>
      <sz val="28"/>
      <color theme="0"/>
      <name val="Arial"/>
      <family val="2"/>
    </font>
    <font>
      <sz val="10"/>
      <name val="Calibri"/>
      <family val="2"/>
    </font>
    <font>
      <u/>
      <sz val="10"/>
      <name val="Arial"/>
      <family val="2"/>
    </font>
    <font>
      <sz val="18"/>
      <color theme="0"/>
      <name val="Century Gothic"/>
      <family val="2"/>
    </font>
    <font>
      <i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9" fontId="0" fillId="0" borderId="0" xfId="0" applyNumberFormat="1"/>
    <xf numFmtId="164" fontId="0" fillId="0" borderId="0" xfId="0" applyNumberFormat="1"/>
    <xf numFmtId="164" fontId="0" fillId="0" borderId="0" xfId="0" applyNumberFormat="1" applyAlignment="1"/>
    <xf numFmtId="164" fontId="2" fillId="2" borderId="0" xfId="0" applyNumberFormat="1" applyFont="1" applyFill="1" applyBorder="1"/>
    <xf numFmtId="0" fontId="3" fillId="2" borderId="0" xfId="0" applyFont="1" applyFill="1" applyAlignment="1">
      <alignment horizontal="left" wrapText="1"/>
    </xf>
    <xf numFmtId="3" fontId="2" fillId="2" borderId="0" xfId="0" applyNumberFormat="1" applyFont="1" applyFill="1" applyBorder="1"/>
    <xf numFmtId="0" fontId="7" fillId="0" borderId="0" xfId="0" applyFont="1" applyFill="1" applyBorder="1"/>
    <xf numFmtId="0" fontId="5" fillId="3" borderId="0" xfId="0" applyFont="1" applyFill="1"/>
    <xf numFmtId="0" fontId="7" fillId="4" borderId="0" xfId="0" applyFont="1" applyFill="1"/>
    <xf numFmtId="0" fontId="5" fillId="4" borderId="1" xfId="0" applyFont="1" applyFill="1" applyBorder="1" applyAlignment="1">
      <alignment horizontal="right" wrapText="1"/>
    </xf>
    <xf numFmtId="164" fontId="5" fillId="4" borderId="1" xfId="0" applyNumberFormat="1" applyFont="1" applyFill="1" applyBorder="1"/>
    <xf numFmtId="10" fontId="5" fillId="4" borderId="1" xfId="0" applyNumberFormat="1" applyFont="1" applyFill="1" applyBorder="1"/>
    <xf numFmtId="0" fontId="7" fillId="0" borderId="0" xfId="0" applyFont="1" applyFill="1"/>
    <xf numFmtId="0" fontId="7" fillId="3" borderId="0" xfId="0" applyFont="1" applyFill="1"/>
    <xf numFmtId="0" fontId="8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 vertical="top"/>
    </xf>
    <xf numFmtId="10" fontId="5" fillId="3" borderId="0" xfId="0" applyNumberFormat="1" applyFont="1" applyFill="1" applyBorder="1"/>
    <xf numFmtId="164" fontId="5" fillId="3" borderId="0" xfId="0" applyNumberFormat="1" applyFont="1" applyFill="1" applyBorder="1"/>
    <xf numFmtId="164" fontId="0" fillId="3" borderId="0" xfId="0" applyNumberFormat="1" applyFill="1"/>
    <xf numFmtId="0" fontId="5" fillId="4" borderId="1" xfId="0" applyFont="1" applyFill="1" applyBorder="1" applyAlignment="1">
      <alignment horizontal="right"/>
    </xf>
    <xf numFmtId="0" fontId="9" fillId="4" borderId="0" xfId="0" applyFont="1" applyFill="1" applyAlignment="1">
      <alignment wrapText="1"/>
    </xf>
    <xf numFmtId="0" fontId="9" fillId="4" borderId="0" xfId="0" applyFont="1" applyFill="1"/>
    <xf numFmtId="0" fontId="5" fillId="3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/>
    <xf numFmtId="164" fontId="5" fillId="6" borderId="1" xfId="0" applyNumberFormat="1" applyFont="1" applyFill="1" applyBorder="1"/>
    <xf numFmtId="10" fontId="5" fillId="6" borderId="1" xfId="0" applyNumberFormat="1" applyFont="1" applyFill="1" applyBorder="1"/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wrapText="1"/>
    </xf>
    <xf numFmtId="164" fontId="5" fillId="7" borderId="1" xfId="0" applyNumberFormat="1" applyFont="1" applyFill="1" applyBorder="1"/>
    <xf numFmtId="10" fontId="5" fillId="7" borderId="1" xfId="0" applyNumberFormat="1" applyFont="1" applyFill="1" applyBorder="1"/>
    <xf numFmtId="0" fontId="11" fillId="4" borderId="0" xfId="0" applyFont="1" applyFill="1"/>
    <xf numFmtId="10" fontId="5" fillId="0" borderId="0" xfId="0" applyNumberFormat="1" applyFont="1" applyFill="1" applyBorder="1"/>
    <xf numFmtId="164" fontId="5" fillId="0" borderId="0" xfId="0" applyNumberFormat="1" applyFont="1" applyFill="1" applyBorder="1"/>
    <xf numFmtId="0" fontId="11" fillId="6" borderId="0" xfId="0" applyFont="1" applyFill="1"/>
    <xf numFmtId="0" fontId="5" fillId="6" borderId="0" xfId="0" applyFont="1" applyFill="1"/>
    <xf numFmtId="164" fontId="5" fillId="6" borderId="0" xfId="0" applyNumberFormat="1" applyFont="1" applyFill="1"/>
    <xf numFmtId="10" fontId="5" fillId="6" borderId="0" xfId="0" applyNumberFormat="1" applyFont="1" applyFill="1"/>
    <xf numFmtId="0" fontId="7" fillId="6" borderId="0" xfId="0" applyFont="1" applyFill="1"/>
    <xf numFmtId="0" fontId="5" fillId="7" borderId="0" xfId="0" applyFont="1" applyFill="1"/>
    <xf numFmtId="0" fontId="5" fillId="8" borderId="0" xfId="0" applyFont="1" applyFill="1" applyBorder="1"/>
    <xf numFmtId="0" fontId="5" fillId="8" borderId="1" xfId="0" applyFont="1" applyFill="1" applyBorder="1" applyAlignment="1">
      <alignment horizontal="right" wrapText="1"/>
    </xf>
    <xf numFmtId="164" fontId="5" fillId="8" borderId="1" xfId="0" applyNumberFormat="1" applyFont="1" applyFill="1" applyBorder="1"/>
    <xf numFmtId="10" fontId="5" fillId="8" borderId="1" xfId="0" applyNumberFormat="1" applyFont="1" applyFill="1" applyBorder="1"/>
    <xf numFmtId="10" fontId="5" fillId="6" borderId="0" xfId="0" applyNumberFormat="1" applyFont="1" applyFill="1" applyBorder="1"/>
    <xf numFmtId="164" fontId="5" fillId="6" borderId="0" xfId="0" applyNumberFormat="1" applyFont="1" applyFill="1" applyBorder="1"/>
    <xf numFmtId="0" fontId="6" fillId="4" borderId="1" xfId="0" applyFont="1" applyFill="1" applyBorder="1" applyAlignment="1">
      <alignment horizontal="right"/>
    </xf>
    <xf numFmtId="164" fontId="6" fillId="4" borderId="1" xfId="0" applyNumberFormat="1" applyFont="1" applyFill="1" applyBorder="1"/>
    <xf numFmtId="10" fontId="6" fillId="4" borderId="1" xfId="0" applyNumberFormat="1" applyFont="1" applyFill="1" applyBorder="1"/>
    <xf numFmtId="0" fontId="5" fillId="8" borderId="0" xfId="0" applyFont="1" applyFill="1"/>
    <xf numFmtId="0" fontId="5" fillId="8" borderId="1" xfId="0" applyFont="1" applyFill="1" applyBorder="1" applyAlignment="1">
      <alignment horizontal="right"/>
    </xf>
    <xf numFmtId="0" fontId="4" fillId="6" borderId="0" xfId="0" applyFont="1" applyFill="1" applyAlignment="1">
      <alignment horizontal="center"/>
    </xf>
    <xf numFmtId="0" fontId="12" fillId="6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5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993300"/>
      <color rgb="FFEBFFFF"/>
      <color rgb="FFCCFFFF"/>
      <color rgb="FFFFFFCC"/>
      <color rgb="FFFFD800"/>
      <color rgb="FFBC8413"/>
      <color rgb="FFCC6600"/>
      <color rgb="FFEBF6F9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0</xdr:row>
      <xdr:rowOff>161924</xdr:rowOff>
    </xdr:from>
    <xdr:to>
      <xdr:col>3</xdr:col>
      <xdr:colOff>454670</xdr:colOff>
      <xdr:row>8</xdr:row>
      <xdr:rowOff>9524</xdr:rowOff>
    </xdr:to>
    <xdr:pic>
      <xdr:nvPicPr>
        <xdr:cNvPr id="8" name="Picture 7" descr="piggy_coins_edited(3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299" y="161924"/>
          <a:ext cx="232157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6"/>
  <sheetViews>
    <sheetView tabSelected="1" workbookViewId="0">
      <selection activeCell="H7" sqref="H7"/>
    </sheetView>
  </sheetViews>
  <sheetFormatPr defaultRowHeight="12.75"/>
  <cols>
    <col min="1" max="1" width="35.85546875" customWidth="1"/>
    <col min="2" max="2" width="38.7109375" customWidth="1"/>
    <col min="3" max="5" width="29.42578125" customWidth="1"/>
    <col min="10" max="10" width="10" bestFit="1" customWidth="1"/>
    <col min="15" max="15" width="14.85546875" bestFit="1" customWidth="1"/>
  </cols>
  <sheetData>
    <row r="1" spans="1:19" ht="12.75" customHeight="1">
      <c r="A1" s="58" t="s">
        <v>80</v>
      </c>
      <c r="B1" s="59"/>
      <c r="C1" s="53"/>
      <c r="D1" s="61" t="s">
        <v>84</v>
      </c>
      <c r="E1" s="61"/>
    </row>
    <row r="2" spans="1:19" ht="15" customHeight="1">
      <c r="A2" s="59"/>
      <c r="B2" s="59"/>
      <c r="C2" s="53"/>
      <c r="D2" s="61"/>
      <c r="E2" s="61"/>
    </row>
    <row r="3" spans="1:19" ht="24" customHeight="1">
      <c r="A3" s="54" t="s">
        <v>111</v>
      </c>
      <c r="B3" s="55" t="s">
        <v>83</v>
      </c>
      <c r="C3" s="53"/>
      <c r="D3" s="61"/>
      <c r="E3" s="61"/>
    </row>
    <row r="4" spans="1:19" ht="24">
      <c r="A4" s="5" t="s">
        <v>113</v>
      </c>
      <c r="B4" s="4">
        <v>1</v>
      </c>
      <c r="C4" s="52"/>
      <c r="D4" s="62" t="s">
        <v>109</v>
      </c>
      <c r="E4" s="63"/>
    </row>
    <row r="5" spans="1:19" ht="15">
      <c r="A5" s="5" t="s">
        <v>79</v>
      </c>
      <c r="B5" s="6">
        <v>26</v>
      </c>
      <c r="C5" s="52"/>
      <c r="D5" s="62" t="s">
        <v>110</v>
      </c>
      <c r="E5" s="62"/>
      <c r="S5" s="57"/>
    </row>
    <row r="6" spans="1:19" ht="15" customHeight="1">
      <c r="A6" s="5" t="s">
        <v>112</v>
      </c>
      <c r="B6" s="4">
        <v>0</v>
      </c>
      <c r="C6" s="52"/>
      <c r="D6" s="62"/>
      <c r="E6" s="62"/>
      <c r="S6" s="57"/>
    </row>
    <row r="7" spans="1:19" ht="15" customHeight="1">
      <c r="A7" s="5" t="s">
        <v>108</v>
      </c>
      <c r="B7" s="4">
        <v>0</v>
      </c>
      <c r="C7" s="52"/>
      <c r="D7" s="62" t="s">
        <v>122</v>
      </c>
      <c r="E7" s="62"/>
      <c r="S7" s="57"/>
    </row>
    <row r="8" spans="1:19" ht="15" customHeight="1">
      <c r="A8" s="5" t="s">
        <v>107</v>
      </c>
      <c r="B8" s="4">
        <v>0</v>
      </c>
      <c r="C8" s="52"/>
      <c r="D8" s="62"/>
      <c r="E8" s="62"/>
      <c r="F8" s="2"/>
      <c r="O8" s="1"/>
    </row>
    <row r="9" spans="1:19">
      <c r="A9" s="9"/>
      <c r="B9" s="9"/>
      <c r="C9" s="52"/>
      <c r="D9" s="52"/>
      <c r="E9" s="52"/>
      <c r="F9" s="2"/>
    </row>
    <row r="10" spans="1:19" ht="25.5">
      <c r="A10" s="16" t="s">
        <v>78</v>
      </c>
      <c r="B10" s="15" t="s">
        <v>77</v>
      </c>
      <c r="C10" s="15" t="s">
        <v>75</v>
      </c>
      <c r="D10" s="15" t="s">
        <v>76</v>
      </c>
      <c r="E10" s="15" t="s">
        <v>74</v>
      </c>
      <c r="F10" s="2"/>
    </row>
    <row r="11" spans="1:19">
      <c r="A11" s="28"/>
      <c r="B11" s="29"/>
      <c r="C11" s="29"/>
      <c r="D11" s="29"/>
      <c r="E11" s="29"/>
      <c r="F11" s="2"/>
    </row>
    <row r="12" spans="1:19" ht="15">
      <c r="A12" s="24" t="s">
        <v>81</v>
      </c>
      <c r="B12" s="21"/>
      <c r="C12" s="22"/>
      <c r="D12" s="22"/>
      <c r="E12" s="22"/>
      <c r="F12" s="2"/>
    </row>
    <row r="13" spans="1:19">
      <c r="A13" s="41" t="s">
        <v>58</v>
      </c>
      <c r="B13" s="42" t="s">
        <v>60</v>
      </c>
      <c r="C13" s="43">
        <f>($B$4*$B$5/12)</f>
        <v>2.1666666666666665</v>
      </c>
      <c r="D13" s="43">
        <f>(C13*12)</f>
        <v>26</v>
      </c>
      <c r="E13" s="44">
        <f>(D13/$D$16)</f>
        <v>1</v>
      </c>
      <c r="F13" s="2"/>
    </row>
    <row r="14" spans="1:19">
      <c r="A14" s="41" t="s">
        <v>59</v>
      </c>
      <c r="B14" s="42" t="s">
        <v>60</v>
      </c>
      <c r="C14" s="43">
        <f>($B$6/12)</f>
        <v>0</v>
      </c>
      <c r="D14" s="43">
        <f>(C14*12)</f>
        <v>0</v>
      </c>
      <c r="E14" s="44">
        <f t="shared" ref="E14:E81" si="0">(D14/$D$16)</f>
        <v>0</v>
      </c>
      <c r="F14" s="2"/>
    </row>
    <row r="15" spans="1:19">
      <c r="A15" s="41" t="s">
        <v>46</v>
      </c>
      <c r="B15" s="42" t="s">
        <v>60</v>
      </c>
      <c r="C15" s="43">
        <f>($B$7/12)</f>
        <v>0</v>
      </c>
      <c r="D15" s="43">
        <f>(C15*12)</f>
        <v>0</v>
      </c>
      <c r="E15" s="44">
        <f t="shared" si="0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ht="15">
      <c r="A16" s="25" t="s">
        <v>71</v>
      </c>
      <c r="B16" s="10" t="s">
        <v>60</v>
      </c>
      <c r="C16" s="11">
        <f>SUM(C13:C15)</f>
        <v>2.1666666666666665</v>
      </c>
      <c r="D16" s="11">
        <f>(C16*12)</f>
        <v>26</v>
      </c>
      <c r="E16" s="12">
        <f t="shared" si="0"/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7"/>
      <c r="B17" s="23"/>
      <c r="C17" s="18"/>
      <c r="D17" s="18"/>
      <c r="E17" s="17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>
      <c r="A18" s="35" t="s">
        <v>61</v>
      </c>
      <c r="B18" s="36"/>
      <c r="C18" s="37"/>
      <c r="D18" s="37"/>
      <c r="E18" s="38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">
      <c r="A19" s="35"/>
      <c r="B19" s="36"/>
      <c r="C19" s="37"/>
      <c r="D19" s="37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39" t="s">
        <v>91</v>
      </c>
      <c r="B20" s="38"/>
      <c r="C20" s="37"/>
      <c r="D20" s="37"/>
      <c r="E20" s="38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40" t="s">
        <v>86</v>
      </c>
      <c r="B21" s="31">
        <v>0</v>
      </c>
      <c r="C21" s="30">
        <f>(B21*$C$128)</f>
        <v>0</v>
      </c>
      <c r="D21" s="30">
        <f>(C21*12)</f>
        <v>0</v>
      </c>
      <c r="E21" s="31">
        <f t="shared" si="0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40" t="s">
        <v>85</v>
      </c>
      <c r="B22" s="31">
        <v>0</v>
      </c>
      <c r="C22" s="30">
        <f t="shared" ref="C22:C23" si="1">(B22*$C$128)</f>
        <v>0</v>
      </c>
      <c r="D22" s="30">
        <f>(C22*12)</f>
        <v>0</v>
      </c>
      <c r="E22" s="31">
        <f t="shared" ref="E22:E24" si="2">(D22/$D$16)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40" t="s">
        <v>90</v>
      </c>
      <c r="B23" s="31">
        <v>0</v>
      </c>
      <c r="C23" s="30">
        <f t="shared" si="1"/>
        <v>0</v>
      </c>
      <c r="D23" s="30">
        <f>(C23*12)</f>
        <v>0</v>
      </c>
      <c r="E23" s="31">
        <f t="shared" si="2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40" t="s">
        <v>87</v>
      </c>
      <c r="B24" s="31">
        <v>0</v>
      </c>
      <c r="C24" s="30">
        <v>0</v>
      </c>
      <c r="D24" s="30">
        <f>(C24*12)</f>
        <v>0</v>
      </c>
      <c r="E24" s="31">
        <f t="shared" si="2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40" t="s">
        <v>88</v>
      </c>
      <c r="B25" s="31">
        <v>0</v>
      </c>
      <c r="C25" s="30">
        <f t="shared" ref="C25:C37" si="3">(B25*$C$128)</f>
        <v>0</v>
      </c>
      <c r="D25" s="30">
        <f t="shared" ref="D25:D89" si="4">(C25*12)</f>
        <v>0</v>
      </c>
      <c r="E25" s="31">
        <f t="shared" si="0"/>
        <v>0</v>
      </c>
      <c r="F25" s="2"/>
      <c r="G25" s="2"/>
      <c r="H25" s="2"/>
      <c r="I25" s="3"/>
      <c r="J25" s="2"/>
      <c r="K25" s="2"/>
      <c r="L25" s="2"/>
      <c r="M25" s="2"/>
      <c r="N25" s="2"/>
      <c r="O25" s="2"/>
    </row>
    <row r="26" spans="1:15">
      <c r="A26" s="40" t="s">
        <v>0</v>
      </c>
      <c r="B26" s="31">
        <v>0</v>
      </c>
      <c r="C26" s="30">
        <f t="shared" si="3"/>
        <v>0</v>
      </c>
      <c r="D26" s="30">
        <f t="shared" si="4"/>
        <v>0</v>
      </c>
      <c r="E26" s="31">
        <f t="shared" si="0"/>
        <v>0</v>
      </c>
      <c r="F26" s="2"/>
      <c r="G26" s="2"/>
      <c r="H26" s="2"/>
      <c r="I26" s="3"/>
      <c r="J26" s="2"/>
      <c r="K26" s="2"/>
      <c r="L26" s="2"/>
      <c r="M26" s="2"/>
      <c r="N26" s="2"/>
      <c r="O26" s="2"/>
    </row>
    <row r="27" spans="1:15">
      <c r="A27" s="40" t="s">
        <v>89</v>
      </c>
      <c r="B27" s="31">
        <v>0</v>
      </c>
      <c r="C27" s="30">
        <f t="shared" si="3"/>
        <v>0</v>
      </c>
      <c r="D27" s="30">
        <f t="shared" si="4"/>
        <v>0</v>
      </c>
      <c r="E27" s="31">
        <f t="shared" si="0"/>
        <v>0</v>
      </c>
      <c r="F27" s="2"/>
      <c r="G27" s="2"/>
      <c r="H27" s="2"/>
      <c r="I27" s="3"/>
      <c r="J27" s="2"/>
      <c r="K27" s="2"/>
      <c r="L27" s="2"/>
      <c r="M27" s="2"/>
      <c r="N27" s="2"/>
      <c r="O27" s="2"/>
    </row>
    <row r="28" spans="1:15">
      <c r="A28" s="40" t="s">
        <v>1</v>
      </c>
      <c r="B28" s="31">
        <v>0</v>
      </c>
      <c r="C28" s="30">
        <f t="shared" si="3"/>
        <v>0</v>
      </c>
      <c r="D28" s="30">
        <f t="shared" si="4"/>
        <v>0</v>
      </c>
      <c r="E28" s="31">
        <f t="shared" si="0"/>
        <v>0</v>
      </c>
      <c r="F28" s="2"/>
      <c r="G28" s="2"/>
      <c r="H28" s="2"/>
      <c r="I28" s="3"/>
      <c r="J28" s="2"/>
      <c r="K28" s="2"/>
      <c r="L28" s="2"/>
      <c r="M28" s="2"/>
      <c r="N28" s="2"/>
      <c r="O28" s="2"/>
    </row>
    <row r="29" spans="1:15">
      <c r="A29" s="40" t="s">
        <v>2</v>
      </c>
      <c r="B29" s="31">
        <v>0</v>
      </c>
      <c r="C29" s="30">
        <f t="shared" si="3"/>
        <v>0</v>
      </c>
      <c r="D29" s="30">
        <f t="shared" si="4"/>
        <v>0</v>
      </c>
      <c r="E29" s="31">
        <f t="shared" si="0"/>
        <v>0</v>
      </c>
      <c r="F29" s="2"/>
      <c r="G29" s="2"/>
      <c r="H29" s="2"/>
      <c r="I29" s="3"/>
      <c r="J29" s="2"/>
      <c r="K29" s="2"/>
      <c r="L29" s="2"/>
      <c r="M29" s="2"/>
      <c r="N29" s="2"/>
      <c r="O29" s="2"/>
    </row>
    <row r="30" spans="1:15">
      <c r="A30" s="40" t="s">
        <v>3</v>
      </c>
      <c r="B30" s="31">
        <v>0</v>
      </c>
      <c r="C30" s="30">
        <f t="shared" si="3"/>
        <v>0</v>
      </c>
      <c r="D30" s="30">
        <f t="shared" si="4"/>
        <v>0</v>
      </c>
      <c r="E30" s="31">
        <f t="shared" si="0"/>
        <v>0</v>
      </c>
      <c r="F30" s="2"/>
      <c r="G30" s="2"/>
      <c r="H30" s="2"/>
      <c r="I30" s="3"/>
      <c r="J30" s="2"/>
      <c r="K30" s="2"/>
      <c r="L30" s="2"/>
      <c r="M30" s="2"/>
      <c r="N30" s="2"/>
      <c r="O30" s="2"/>
    </row>
    <row r="31" spans="1:15">
      <c r="A31" s="40" t="s">
        <v>4</v>
      </c>
      <c r="B31" s="31">
        <v>0</v>
      </c>
      <c r="C31" s="30">
        <f t="shared" si="3"/>
        <v>0</v>
      </c>
      <c r="D31" s="30">
        <f t="shared" si="4"/>
        <v>0</v>
      </c>
      <c r="E31" s="31">
        <f t="shared" si="0"/>
        <v>0</v>
      </c>
      <c r="F31" s="2"/>
      <c r="G31" s="2"/>
      <c r="H31" s="2"/>
      <c r="I31" s="3"/>
      <c r="J31" s="2"/>
      <c r="K31" s="2"/>
      <c r="L31" s="2"/>
      <c r="M31" s="2"/>
      <c r="N31" s="2"/>
      <c r="O31" s="2"/>
    </row>
    <row r="32" spans="1:15">
      <c r="A32" s="40" t="s">
        <v>5</v>
      </c>
      <c r="B32" s="31">
        <v>0</v>
      </c>
      <c r="C32" s="30">
        <f t="shared" si="3"/>
        <v>0</v>
      </c>
      <c r="D32" s="30">
        <f t="shared" si="4"/>
        <v>0</v>
      </c>
      <c r="E32" s="31">
        <f t="shared" si="0"/>
        <v>0</v>
      </c>
      <c r="F32" s="2"/>
      <c r="G32" s="2"/>
      <c r="H32" s="2"/>
      <c r="I32" s="3"/>
      <c r="J32" s="2"/>
      <c r="K32" s="2"/>
      <c r="L32" s="2"/>
      <c r="M32" s="2"/>
      <c r="N32" s="2"/>
      <c r="O32" s="2"/>
    </row>
    <row r="33" spans="1:15">
      <c r="A33" s="40" t="s">
        <v>6</v>
      </c>
      <c r="B33" s="31">
        <v>0</v>
      </c>
      <c r="C33" s="30">
        <f t="shared" si="3"/>
        <v>0</v>
      </c>
      <c r="D33" s="30">
        <f t="shared" si="4"/>
        <v>0</v>
      </c>
      <c r="E33" s="31">
        <f t="shared" si="0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40" t="s">
        <v>7</v>
      </c>
      <c r="B34" s="31">
        <v>0</v>
      </c>
      <c r="C34" s="30">
        <f t="shared" si="3"/>
        <v>0</v>
      </c>
      <c r="D34" s="30">
        <f t="shared" si="4"/>
        <v>0</v>
      </c>
      <c r="E34" s="31">
        <f t="shared" si="0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40" t="s">
        <v>8</v>
      </c>
      <c r="B35" s="31">
        <v>0</v>
      </c>
      <c r="C35" s="30">
        <f t="shared" si="3"/>
        <v>0</v>
      </c>
      <c r="D35" s="30">
        <f t="shared" si="4"/>
        <v>0</v>
      </c>
      <c r="E35" s="31">
        <f t="shared" si="0"/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40" t="s">
        <v>9</v>
      </c>
      <c r="B36" s="31">
        <v>0</v>
      </c>
      <c r="C36" s="30">
        <f t="shared" si="3"/>
        <v>0</v>
      </c>
      <c r="D36" s="30">
        <f t="shared" si="4"/>
        <v>0</v>
      </c>
      <c r="E36" s="31">
        <f t="shared" si="0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39" t="s">
        <v>92</v>
      </c>
      <c r="B37" s="27">
        <v>0</v>
      </c>
      <c r="C37" s="26">
        <f t="shared" si="3"/>
        <v>0</v>
      </c>
      <c r="D37" s="26">
        <f t="shared" si="4"/>
        <v>0</v>
      </c>
      <c r="E37" s="27">
        <f t="shared" si="0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4"/>
      <c r="B38" s="17"/>
      <c r="C38" s="18"/>
      <c r="D38" s="18"/>
      <c r="E38" s="17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39" t="s">
        <v>10</v>
      </c>
      <c r="B39" s="38"/>
      <c r="C39" s="37"/>
      <c r="D39" s="37"/>
      <c r="E39" s="38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11</v>
      </c>
      <c r="B40" s="31">
        <v>0</v>
      </c>
      <c r="C40" s="30">
        <v>0</v>
      </c>
      <c r="D40" s="30">
        <v>0</v>
      </c>
      <c r="E40" s="31">
        <f t="shared" si="0"/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40" t="s">
        <v>12</v>
      </c>
      <c r="B41" s="31">
        <v>0</v>
      </c>
      <c r="C41" s="30">
        <f t="shared" ref="C41:C49" si="5">(B41*$C$128)</f>
        <v>0</v>
      </c>
      <c r="D41" s="30">
        <f t="shared" si="4"/>
        <v>0</v>
      </c>
      <c r="E41" s="31">
        <f t="shared" si="0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40" t="s">
        <v>13</v>
      </c>
      <c r="B42" s="31">
        <v>0</v>
      </c>
      <c r="C42" s="30">
        <f t="shared" si="5"/>
        <v>0</v>
      </c>
      <c r="D42" s="30">
        <f t="shared" si="4"/>
        <v>0</v>
      </c>
      <c r="E42" s="31">
        <f t="shared" si="0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40" t="s">
        <v>96</v>
      </c>
      <c r="B43" s="31">
        <v>0</v>
      </c>
      <c r="C43" s="30">
        <f t="shared" si="5"/>
        <v>0</v>
      </c>
      <c r="D43" s="30">
        <f t="shared" si="4"/>
        <v>0</v>
      </c>
      <c r="E43" s="31">
        <f t="shared" si="0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40" t="s">
        <v>93</v>
      </c>
      <c r="B44" s="31">
        <v>0</v>
      </c>
      <c r="C44" s="30">
        <f t="shared" si="5"/>
        <v>0</v>
      </c>
      <c r="D44" s="30">
        <f t="shared" si="4"/>
        <v>0</v>
      </c>
      <c r="E44" s="31">
        <f t="shared" si="0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40" t="s">
        <v>14</v>
      </c>
      <c r="B45" s="31">
        <v>0</v>
      </c>
      <c r="C45" s="30">
        <f t="shared" si="5"/>
        <v>0</v>
      </c>
      <c r="D45" s="30">
        <f t="shared" si="4"/>
        <v>0</v>
      </c>
      <c r="E45" s="31">
        <f t="shared" si="0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40" t="s">
        <v>16</v>
      </c>
      <c r="B46" s="31">
        <v>0</v>
      </c>
      <c r="C46" s="30">
        <f t="shared" si="5"/>
        <v>0</v>
      </c>
      <c r="D46" s="30">
        <f t="shared" si="4"/>
        <v>0</v>
      </c>
      <c r="E46" s="31">
        <f t="shared" si="0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40" t="s">
        <v>15</v>
      </c>
      <c r="B47" s="31">
        <v>0</v>
      </c>
      <c r="C47" s="30">
        <f t="shared" si="5"/>
        <v>0</v>
      </c>
      <c r="D47" s="30">
        <f t="shared" si="4"/>
        <v>0</v>
      </c>
      <c r="E47" s="31">
        <f t="shared" si="0"/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40" t="s">
        <v>9</v>
      </c>
      <c r="B48" s="31">
        <v>0</v>
      </c>
      <c r="C48" s="30">
        <f t="shared" si="5"/>
        <v>0</v>
      </c>
      <c r="D48" s="30">
        <f t="shared" si="4"/>
        <v>0</v>
      </c>
      <c r="E48" s="31">
        <f t="shared" si="0"/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39" t="s">
        <v>62</v>
      </c>
      <c r="B49" s="27">
        <f>SUM(B40:B48)</f>
        <v>0</v>
      </c>
      <c r="C49" s="26">
        <f t="shared" si="5"/>
        <v>0</v>
      </c>
      <c r="D49" s="26">
        <f t="shared" si="4"/>
        <v>0</v>
      </c>
      <c r="E49" s="27">
        <f t="shared" si="0"/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14"/>
      <c r="B50" s="17"/>
      <c r="C50" s="18"/>
      <c r="D50" s="18"/>
      <c r="E50" s="17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39" t="s">
        <v>17</v>
      </c>
      <c r="B51" s="38"/>
      <c r="C51" s="37"/>
      <c r="D51" s="37"/>
      <c r="E51" s="38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40" t="s">
        <v>18</v>
      </c>
      <c r="B52" s="31">
        <v>0</v>
      </c>
      <c r="C52" s="30">
        <f t="shared" ref="C52:C65" si="6">(B52*$C$128)</f>
        <v>0</v>
      </c>
      <c r="D52" s="30">
        <f t="shared" si="4"/>
        <v>0</v>
      </c>
      <c r="E52" s="31">
        <f t="shared" si="0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40" t="s">
        <v>19</v>
      </c>
      <c r="B53" s="31">
        <v>0</v>
      </c>
      <c r="C53" s="30">
        <f t="shared" si="6"/>
        <v>0</v>
      </c>
      <c r="D53" s="30">
        <f t="shared" si="4"/>
        <v>0</v>
      </c>
      <c r="E53" s="31">
        <f t="shared" si="0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40" t="s">
        <v>20</v>
      </c>
      <c r="B54" s="31">
        <v>0</v>
      </c>
      <c r="C54" s="30">
        <f t="shared" si="6"/>
        <v>0</v>
      </c>
      <c r="D54" s="30">
        <f t="shared" si="4"/>
        <v>0</v>
      </c>
      <c r="E54" s="31">
        <f t="shared" si="0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40" t="s">
        <v>21</v>
      </c>
      <c r="B55" s="31">
        <v>0</v>
      </c>
      <c r="C55" s="30">
        <f t="shared" si="6"/>
        <v>0</v>
      </c>
      <c r="D55" s="30">
        <f t="shared" si="4"/>
        <v>0</v>
      </c>
      <c r="E55" s="31">
        <f t="shared" si="0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40" t="s">
        <v>22</v>
      </c>
      <c r="B56" s="31">
        <v>0</v>
      </c>
      <c r="C56" s="30">
        <f t="shared" si="6"/>
        <v>0</v>
      </c>
      <c r="D56" s="30">
        <f t="shared" si="4"/>
        <v>0</v>
      </c>
      <c r="E56" s="31">
        <f t="shared" si="0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40" t="s">
        <v>23</v>
      </c>
      <c r="B57" s="31">
        <v>0</v>
      </c>
      <c r="C57" s="30">
        <f t="shared" si="6"/>
        <v>0</v>
      </c>
      <c r="D57" s="30">
        <f t="shared" si="4"/>
        <v>0</v>
      </c>
      <c r="E57" s="31">
        <f t="shared" si="0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40" t="s">
        <v>24</v>
      </c>
      <c r="B58" s="31">
        <v>0</v>
      </c>
      <c r="C58" s="30">
        <f t="shared" si="6"/>
        <v>0</v>
      </c>
      <c r="D58" s="30">
        <f t="shared" si="4"/>
        <v>0</v>
      </c>
      <c r="E58" s="31">
        <f t="shared" si="0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40" t="s">
        <v>25</v>
      </c>
      <c r="B59" s="31">
        <v>0</v>
      </c>
      <c r="C59" s="30">
        <f t="shared" si="6"/>
        <v>0</v>
      </c>
      <c r="D59" s="30">
        <f t="shared" si="4"/>
        <v>0</v>
      </c>
      <c r="E59" s="31">
        <f t="shared" si="0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40" t="s">
        <v>26</v>
      </c>
      <c r="B60" s="31">
        <v>0</v>
      </c>
      <c r="C60" s="30">
        <f t="shared" si="6"/>
        <v>0</v>
      </c>
      <c r="D60" s="30">
        <f t="shared" si="4"/>
        <v>0</v>
      </c>
      <c r="E60" s="31">
        <f t="shared" si="0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40" t="s">
        <v>27</v>
      </c>
      <c r="B61" s="31">
        <v>0</v>
      </c>
      <c r="C61" s="30">
        <f t="shared" si="6"/>
        <v>0</v>
      </c>
      <c r="D61" s="30">
        <f t="shared" si="4"/>
        <v>0</v>
      </c>
      <c r="E61" s="31">
        <f t="shared" si="0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40" t="s">
        <v>28</v>
      </c>
      <c r="B62" s="31">
        <v>0</v>
      </c>
      <c r="C62" s="30">
        <f t="shared" si="6"/>
        <v>0</v>
      </c>
      <c r="D62" s="30">
        <f t="shared" si="4"/>
        <v>0</v>
      </c>
      <c r="E62" s="31">
        <f t="shared" si="0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40" t="s">
        <v>29</v>
      </c>
      <c r="B63" s="31">
        <v>0</v>
      </c>
      <c r="C63" s="30">
        <f t="shared" si="6"/>
        <v>0</v>
      </c>
      <c r="D63" s="30">
        <f t="shared" si="4"/>
        <v>0</v>
      </c>
      <c r="E63" s="31">
        <f t="shared" si="0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40" t="s">
        <v>9</v>
      </c>
      <c r="B64" s="31">
        <v>0</v>
      </c>
      <c r="C64" s="30">
        <f t="shared" si="6"/>
        <v>0</v>
      </c>
      <c r="D64" s="30">
        <f t="shared" si="4"/>
        <v>0</v>
      </c>
      <c r="E64" s="31">
        <f t="shared" si="0"/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39" t="s">
        <v>63</v>
      </c>
      <c r="B65" s="27">
        <f>SUM(B52:B64)</f>
        <v>0</v>
      </c>
      <c r="C65" s="26">
        <f t="shared" si="6"/>
        <v>0</v>
      </c>
      <c r="D65" s="26">
        <f t="shared" si="4"/>
        <v>0</v>
      </c>
      <c r="E65" s="27">
        <f t="shared" si="0"/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13"/>
      <c r="B66" s="33"/>
      <c r="C66" s="34"/>
      <c r="D66" s="34"/>
      <c r="E66" s="33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39" t="s">
        <v>30</v>
      </c>
      <c r="B67" s="38"/>
      <c r="C67" s="37"/>
      <c r="D67" s="37"/>
      <c r="E67" s="38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40" t="s">
        <v>31</v>
      </c>
      <c r="B68" s="31">
        <v>0</v>
      </c>
      <c r="C68" s="30">
        <f t="shared" ref="C68:C75" si="7">(B68*$C$128)</f>
        <v>0</v>
      </c>
      <c r="D68" s="30">
        <f t="shared" si="4"/>
        <v>0</v>
      </c>
      <c r="E68" s="31">
        <f t="shared" si="0"/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40" t="s">
        <v>32</v>
      </c>
      <c r="B69" s="31">
        <v>0</v>
      </c>
      <c r="C69" s="30">
        <f t="shared" si="7"/>
        <v>0</v>
      </c>
      <c r="D69" s="30">
        <f t="shared" si="4"/>
        <v>0</v>
      </c>
      <c r="E69" s="31">
        <f t="shared" si="0"/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40" t="s">
        <v>89</v>
      </c>
      <c r="B70" s="31">
        <v>0</v>
      </c>
      <c r="C70" s="30">
        <f t="shared" si="7"/>
        <v>0</v>
      </c>
      <c r="D70" s="30">
        <f t="shared" si="4"/>
        <v>0</v>
      </c>
      <c r="E70" s="31">
        <f t="shared" si="0"/>
        <v>0</v>
      </c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40" t="s">
        <v>33</v>
      </c>
      <c r="B71" s="31">
        <v>0</v>
      </c>
      <c r="C71" s="30">
        <f t="shared" si="7"/>
        <v>0</v>
      </c>
      <c r="D71" s="30">
        <f t="shared" si="4"/>
        <v>0</v>
      </c>
      <c r="E71" s="31">
        <f t="shared" si="0"/>
        <v>0</v>
      </c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40" t="s">
        <v>34</v>
      </c>
      <c r="B72" s="31">
        <v>0</v>
      </c>
      <c r="C72" s="30">
        <f t="shared" si="7"/>
        <v>0</v>
      </c>
      <c r="D72" s="30">
        <f t="shared" si="4"/>
        <v>0</v>
      </c>
      <c r="E72" s="31">
        <f t="shared" si="0"/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40" t="s">
        <v>35</v>
      </c>
      <c r="B73" s="31">
        <v>0</v>
      </c>
      <c r="C73" s="30">
        <f t="shared" si="7"/>
        <v>0</v>
      </c>
      <c r="D73" s="30">
        <f t="shared" si="4"/>
        <v>0</v>
      </c>
      <c r="E73" s="31">
        <f t="shared" si="0"/>
        <v>0</v>
      </c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40" t="s">
        <v>9</v>
      </c>
      <c r="B74" s="31">
        <v>0</v>
      </c>
      <c r="C74" s="30">
        <f t="shared" si="7"/>
        <v>0</v>
      </c>
      <c r="D74" s="30">
        <f t="shared" si="4"/>
        <v>0</v>
      </c>
      <c r="E74" s="31">
        <f t="shared" si="0"/>
        <v>0</v>
      </c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39" t="s">
        <v>64</v>
      </c>
      <c r="B75" s="27">
        <v>0</v>
      </c>
      <c r="C75" s="26">
        <f t="shared" si="7"/>
        <v>0</v>
      </c>
      <c r="D75" s="26">
        <f t="shared" si="4"/>
        <v>0</v>
      </c>
      <c r="E75" s="27">
        <f t="shared" si="0"/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14"/>
      <c r="B76" s="17"/>
      <c r="C76" s="18"/>
      <c r="D76" s="18"/>
      <c r="E76" s="17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39" t="s">
        <v>36</v>
      </c>
      <c r="B77" s="38"/>
      <c r="C77" s="37"/>
      <c r="D77" s="37"/>
      <c r="E77" s="38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40" t="s">
        <v>94</v>
      </c>
      <c r="B78" s="31">
        <v>0</v>
      </c>
      <c r="C78" s="30">
        <v>0</v>
      </c>
      <c r="D78" s="30">
        <f t="shared" si="4"/>
        <v>0</v>
      </c>
      <c r="E78" s="31">
        <f t="shared" si="0"/>
        <v>0</v>
      </c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40" t="s">
        <v>95</v>
      </c>
      <c r="B79" s="31">
        <v>0</v>
      </c>
      <c r="C79" s="30">
        <v>0</v>
      </c>
      <c r="D79" s="30">
        <f t="shared" ref="D79" si="8">(C79*12)</f>
        <v>0</v>
      </c>
      <c r="E79" s="31">
        <f t="shared" ref="E79" si="9">(D79/$D$16)</f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40" t="s">
        <v>37</v>
      </c>
      <c r="B80" s="31">
        <v>0</v>
      </c>
      <c r="C80" s="30">
        <v>0</v>
      </c>
      <c r="D80" s="30">
        <f t="shared" si="4"/>
        <v>0</v>
      </c>
      <c r="E80" s="31">
        <f t="shared" si="0"/>
        <v>0</v>
      </c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40" t="s">
        <v>38</v>
      </c>
      <c r="B81" s="31">
        <v>0</v>
      </c>
      <c r="C81" s="30">
        <v>0</v>
      </c>
      <c r="D81" s="30">
        <f t="shared" si="4"/>
        <v>0</v>
      </c>
      <c r="E81" s="31">
        <f t="shared" si="0"/>
        <v>0</v>
      </c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40" t="s">
        <v>39</v>
      </c>
      <c r="B82" s="31">
        <v>0</v>
      </c>
      <c r="C82" s="30">
        <v>0</v>
      </c>
      <c r="D82" s="30">
        <f t="shared" si="4"/>
        <v>0</v>
      </c>
      <c r="E82" s="31">
        <f t="shared" ref="E82:E126" si="10">(D82/$D$16)</f>
        <v>0</v>
      </c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40" t="s">
        <v>40</v>
      </c>
      <c r="B83" s="31">
        <v>0</v>
      </c>
      <c r="C83" s="30">
        <v>0</v>
      </c>
      <c r="D83" s="30">
        <f t="shared" si="4"/>
        <v>0</v>
      </c>
      <c r="E83" s="31">
        <f t="shared" si="10"/>
        <v>0</v>
      </c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40" t="s">
        <v>41</v>
      </c>
      <c r="B84" s="31">
        <v>0</v>
      </c>
      <c r="C84" s="30">
        <v>0</v>
      </c>
      <c r="D84" s="30">
        <f t="shared" si="4"/>
        <v>0</v>
      </c>
      <c r="E84" s="31">
        <f t="shared" si="10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40" t="s">
        <v>9</v>
      </c>
      <c r="B85" s="31">
        <v>0</v>
      </c>
      <c r="C85" s="30">
        <f>(B85*$C$128)</f>
        <v>0</v>
      </c>
      <c r="D85" s="30">
        <f t="shared" si="4"/>
        <v>0</v>
      </c>
      <c r="E85" s="31">
        <f t="shared" si="10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39" t="s">
        <v>65</v>
      </c>
      <c r="B86" s="27">
        <v>0</v>
      </c>
      <c r="C86" s="26">
        <v>0</v>
      </c>
      <c r="D86" s="26">
        <f t="shared" si="4"/>
        <v>0</v>
      </c>
      <c r="E86" s="27">
        <f t="shared" si="10"/>
        <v>0</v>
      </c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14"/>
      <c r="B87" s="17"/>
      <c r="C87" s="18"/>
      <c r="D87" s="18"/>
      <c r="E87" s="17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39" t="s">
        <v>42</v>
      </c>
      <c r="B88" s="38"/>
      <c r="C88" s="37"/>
      <c r="D88" s="37"/>
      <c r="E88" s="38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40" t="s">
        <v>43</v>
      </c>
      <c r="B89" s="31">
        <v>0</v>
      </c>
      <c r="C89" s="30">
        <v>0</v>
      </c>
      <c r="D89" s="30">
        <f t="shared" si="4"/>
        <v>0</v>
      </c>
      <c r="E89" s="31">
        <f t="shared" si="10"/>
        <v>0</v>
      </c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40" t="s">
        <v>44</v>
      </c>
      <c r="B90" s="31">
        <v>0</v>
      </c>
      <c r="C90" s="30">
        <v>0</v>
      </c>
      <c r="D90" s="30">
        <f t="shared" ref="D90:D134" si="11">(C90*12)</f>
        <v>0</v>
      </c>
      <c r="E90" s="31">
        <f t="shared" si="10"/>
        <v>0</v>
      </c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40" t="s">
        <v>45</v>
      </c>
      <c r="B91" s="31">
        <v>0</v>
      </c>
      <c r="C91" s="30">
        <f>(B91*$C$128)</f>
        <v>0</v>
      </c>
      <c r="D91" s="30">
        <f t="shared" si="11"/>
        <v>0</v>
      </c>
      <c r="E91" s="31">
        <f t="shared" si="10"/>
        <v>0</v>
      </c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40" t="s">
        <v>46</v>
      </c>
      <c r="B92" s="31">
        <v>0</v>
      </c>
      <c r="C92" s="30">
        <f>(B92*$C$128)</f>
        <v>0</v>
      </c>
      <c r="D92" s="30">
        <f t="shared" si="11"/>
        <v>0</v>
      </c>
      <c r="E92" s="31">
        <f t="shared" si="10"/>
        <v>0</v>
      </c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40" t="s">
        <v>9</v>
      </c>
      <c r="B93" s="31">
        <v>0</v>
      </c>
      <c r="C93" s="30">
        <f>(B93*$C$128)</f>
        <v>0</v>
      </c>
      <c r="D93" s="30">
        <f t="shared" si="11"/>
        <v>0</v>
      </c>
      <c r="E93" s="31">
        <f t="shared" si="10"/>
        <v>0</v>
      </c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39" t="s">
        <v>66</v>
      </c>
      <c r="B94" s="27">
        <f>SUM(B89:B93)</f>
        <v>0</v>
      </c>
      <c r="C94" s="26">
        <f>(B94*$C$128)</f>
        <v>0</v>
      </c>
      <c r="D94" s="26">
        <f t="shared" si="11"/>
        <v>0</v>
      </c>
      <c r="E94" s="27">
        <f t="shared" si="10"/>
        <v>0</v>
      </c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14"/>
      <c r="B95" s="17"/>
      <c r="C95" s="18"/>
      <c r="D95" s="18"/>
      <c r="E95" s="17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39" t="s">
        <v>47</v>
      </c>
      <c r="B96" s="38"/>
      <c r="C96" s="37"/>
      <c r="D96" s="37"/>
      <c r="E96" s="38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40" t="s">
        <v>48</v>
      </c>
      <c r="B97" s="31">
        <v>0</v>
      </c>
      <c r="C97" s="30">
        <f>(B97*$C$128)</f>
        <v>0</v>
      </c>
      <c r="D97" s="30">
        <f t="shared" si="11"/>
        <v>0</v>
      </c>
      <c r="E97" s="31">
        <f t="shared" si="10"/>
        <v>0</v>
      </c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40" t="s">
        <v>49</v>
      </c>
      <c r="B98" s="31">
        <v>0</v>
      </c>
      <c r="C98" s="30">
        <f>(B98*$C$128)</f>
        <v>0</v>
      </c>
      <c r="D98" s="30">
        <f t="shared" si="11"/>
        <v>0</v>
      </c>
      <c r="E98" s="31">
        <f t="shared" si="10"/>
        <v>0</v>
      </c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40" t="s">
        <v>50</v>
      </c>
      <c r="B99" s="31">
        <v>0</v>
      </c>
      <c r="C99" s="30">
        <f>(B99*$C$128)</f>
        <v>0</v>
      </c>
      <c r="D99" s="30">
        <f t="shared" si="11"/>
        <v>0</v>
      </c>
      <c r="E99" s="31">
        <f t="shared" si="10"/>
        <v>0</v>
      </c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40" t="s">
        <v>9</v>
      </c>
      <c r="B100" s="31">
        <v>0</v>
      </c>
      <c r="C100" s="30">
        <f>(B100*$C$128)</f>
        <v>0</v>
      </c>
      <c r="D100" s="30">
        <f t="shared" si="11"/>
        <v>0</v>
      </c>
      <c r="E100" s="31">
        <f t="shared" si="10"/>
        <v>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39" t="s">
        <v>67</v>
      </c>
      <c r="B101" s="27">
        <v>0</v>
      </c>
      <c r="C101" s="26">
        <f>(B101*$C$128)</f>
        <v>0</v>
      </c>
      <c r="D101" s="26">
        <f t="shared" si="11"/>
        <v>0</v>
      </c>
      <c r="E101" s="27">
        <f t="shared" si="10"/>
        <v>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14"/>
      <c r="B102" s="17"/>
      <c r="C102" s="18"/>
      <c r="D102" s="18"/>
      <c r="E102" s="17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39" t="s">
        <v>51</v>
      </c>
      <c r="B103" s="38"/>
      <c r="C103" s="37"/>
      <c r="D103" s="37"/>
      <c r="E103" s="38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40" t="s">
        <v>52</v>
      </c>
      <c r="B104" s="31">
        <v>0</v>
      </c>
      <c r="C104" s="30">
        <f>(B104*$C$128)</f>
        <v>0</v>
      </c>
      <c r="D104" s="30">
        <f t="shared" si="11"/>
        <v>0</v>
      </c>
      <c r="E104" s="31">
        <f t="shared" si="10"/>
        <v>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40" t="s">
        <v>53</v>
      </c>
      <c r="B105" s="31">
        <v>0</v>
      </c>
      <c r="C105" s="30">
        <f>(B105*$C$128)</f>
        <v>0</v>
      </c>
      <c r="D105" s="30">
        <f t="shared" si="11"/>
        <v>0</v>
      </c>
      <c r="E105" s="31">
        <f t="shared" si="10"/>
        <v>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40" t="s">
        <v>54</v>
      </c>
      <c r="B106" s="31">
        <v>0</v>
      </c>
      <c r="C106" s="30">
        <f>(B106*$C$128)</f>
        <v>0</v>
      </c>
      <c r="D106" s="30">
        <f t="shared" si="11"/>
        <v>0</v>
      </c>
      <c r="E106" s="31">
        <f t="shared" si="10"/>
        <v>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40" t="s">
        <v>9</v>
      </c>
      <c r="B107" s="31">
        <v>0</v>
      </c>
      <c r="C107" s="30">
        <f>(B107*$C$128)</f>
        <v>0</v>
      </c>
      <c r="D107" s="30">
        <f t="shared" si="11"/>
        <v>0</v>
      </c>
      <c r="E107" s="31">
        <f t="shared" si="10"/>
        <v>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39" t="s">
        <v>68</v>
      </c>
      <c r="B108" s="27">
        <f>SUM(B104:B107)</f>
        <v>0</v>
      </c>
      <c r="C108" s="26">
        <f>(B108*$C$128)</f>
        <v>0</v>
      </c>
      <c r="D108" s="26">
        <f t="shared" si="11"/>
        <v>0</v>
      </c>
      <c r="E108" s="27">
        <f t="shared" si="10"/>
        <v>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14"/>
      <c r="B109" s="17"/>
      <c r="C109" s="18"/>
      <c r="D109" s="18"/>
      <c r="E109" s="17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39" t="s">
        <v>97</v>
      </c>
      <c r="B110" s="38"/>
      <c r="C110" s="37"/>
      <c r="D110" s="37"/>
      <c r="E110" s="38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40" t="s">
        <v>99</v>
      </c>
      <c r="B111" s="31">
        <v>0</v>
      </c>
      <c r="C111" s="30">
        <f t="shared" ref="C111:C119" si="12">(B111*$C$128)</f>
        <v>0</v>
      </c>
      <c r="D111" s="30">
        <f t="shared" ref="D111:D120" si="13">(C111*12)</f>
        <v>0</v>
      </c>
      <c r="E111" s="31">
        <f t="shared" ref="E111:E120" si="14">(D111/$D$16)</f>
        <v>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40" t="s">
        <v>100</v>
      </c>
      <c r="B112" s="31">
        <v>0</v>
      </c>
      <c r="C112" s="30">
        <f t="shared" si="12"/>
        <v>0</v>
      </c>
      <c r="D112" s="30">
        <f t="shared" si="13"/>
        <v>0</v>
      </c>
      <c r="E112" s="31">
        <f t="shared" si="14"/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40" t="s">
        <v>101</v>
      </c>
      <c r="B113" s="31">
        <v>0</v>
      </c>
      <c r="C113" s="30">
        <f t="shared" si="12"/>
        <v>0</v>
      </c>
      <c r="D113" s="30">
        <f t="shared" si="13"/>
        <v>0</v>
      </c>
      <c r="E113" s="31">
        <f t="shared" si="14"/>
        <v>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40" t="s">
        <v>102</v>
      </c>
      <c r="B114" s="31">
        <v>0</v>
      </c>
      <c r="C114" s="30">
        <f t="shared" si="12"/>
        <v>0</v>
      </c>
      <c r="D114" s="30">
        <f t="shared" si="13"/>
        <v>0</v>
      </c>
      <c r="E114" s="31">
        <f t="shared" si="14"/>
        <v>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40" t="s">
        <v>103</v>
      </c>
      <c r="B115" s="31">
        <v>0</v>
      </c>
      <c r="C115" s="30">
        <f t="shared" si="12"/>
        <v>0</v>
      </c>
      <c r="D115" s="30">
        <f t="shared" si="13"/>
        <v>0</v>
      </c>
      <c r="E115" s="31">
        <f t="shared" si="14"/>
        <v>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40" t="s">
        <v>104</v>
      </c>
      <c r="B116" s="31">
        <v>0</v>
      </c>
      <c r="C116" s="30">
        <f t="shared" si="12"/>
        <v>0</v>
      </c>
      <c r="D116" s="30">
        <f t="shared" si="13"/>
        <v>0</v>
      </c>
      <c r="E116" s="31">
        <f t="shared" si="14"/>
        <v>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40" t="s">
        <v>105</v>
      </c>
      <c r="B117" s="31">
        <v>0</v>
      </c>
      <c r="C117" s="30">
        <f t="shared" si="12"/>
        <v>0</v>
      </c>
      <c r="D117" s="30">
        <f t="shared" si="13"/>
        <v>0</v>
      </c>
      <c r="E117" s="31">
        <f t="shared" si="14"/>
        <v>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40" t="s">
        <v>106</v>
      </c>
      <c r="B118" s="31">
        <v>0</v>
      </c>
      <c r="C118" s="30">
        <f t="shared" si="12"/>
        <v>0</v>
      </c>
      <c r="D118" s="30">
        <f t="shared" si="13"/>
        <v>0</v>
      </c>
      <c r="E118" s="31">
        <f t="shared" si="14"/>
        <v>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40" t="s">
        <v>9</v>
      </c>
      <c r="B119" s="31">
        <v>0</v>
      </c>
      <c r="C119" s="30">
        <f t="shared" si="12"/>
        <v>0</v>
      </c>
      <c r="D119" s="30">
        <f t="shared" si="13"/>
        <v>0</v>
      </c>
      <c r="E119" s="31">
        <f t="shared" si="14"/>
        <v>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39" t="s">
        <v>98</v>
      </c>
      <c r="B120" s="27">
        <v>0</v>
      </c>
      <c r="C120" s="26">
        <f>(B120*$C$128)</f>
        <v>0</v>
      </c>
      <c r="D120" s="26">
        <f t="shared" si="13"/>
        <v>0</v>
      </c>
      <c r="E120" s="27">
        <f t="shared" si="14"/>
        <v>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14"/>
      <c r="B121" s="17"/>
      <c r="C121" s="18"/>
      <c r="D121" s="18"/>
      <c r="E121" s="17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39" t="s">
        <v>55</v>
      </c>
      <c r="B122" s="38"/>
      <c r="C122" s="37"/>
      <c r="D122" s="37"/>
      <c r="E122" s="38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40" t="s">
        <v>56</v>
      </c>
      <c r="B123" s="31">
        <v>0</v>
      </c>
      <c r="C123" s="30">
        <f>(B123*$C$128)</f>
        <v>0</v>
      </c>
      <c r="D123" s="30">
        <f t="shared" si="11"/>
        <v>0</v>
      </c>
      <c r="E123" s="31">
        <f t="shared" si="10"/>
        <v>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40" t="s">
        <v>57</v>
      </c>
      <c r="B124" s="31">
        <v>0</v>
      </c>
      <c r="C124" s="30">
        <f>(B124*$C$128)</f>
        <v>0</v>
      </c>
      <c r="D124" s="30">
        <f t="shared" si="11"/>
        <v>0</v>
      </c>
      <c r="E124" s="31">
        <f t="shared" si="10"/>
        <v>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40" t="s">
        <v>9</v>
      </c>
      <c r="B125" s="31">
        <v>0</v>
      </c>
      <c r="C125" s="30">
        <f>(B125*$C$128)</f>
        <v>0</v>
      </c>
      <c r="D125" s="30">
        <f t="shared" si="11"/>
        <v>0</v>
      </c>
      <c r="E125" s="31">
        <f t="shared" si="10"/>
        <v>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39" t="s">
        <v>69</v>
      </c>
      <c r="B126" s="27">
        <v>0</v>
      </c>
      <c r="C126" s="26">
        <f>(B126*$C$128)</f>
        <v>0</v>
      </c>
      <c r="D126" s="26">
        <f t="shared" si="11"/>
        <v>0</v>
      </c>
      <c r="E126" s="27">
        <f t="shared" si="10"/>
        <v>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36"/>
      <c r="B127" s="45"/>
      <c r="C127" s="46"/>
      <c r="D127" s="46"/>
      <c r="E127" s="45"/>
      <c r="F127" s="19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">
      <c r="A128" s="35" t="s">
        <v>70</v>
      </c>
      <c r="B128" s="27">
        <f>SUM(B126+B108+B101+B94+B86+B75+B65+B49+B37)</f>
        <v>0</v>
      </c>
      <c r="C128" s="26">
        <f>(C16-C130)</f>
        <v>2.1666666666666665</v>
      </c>
      <c r="D128" s="26">
        <f t="shared" si="11"/>
        <v>26</v>
      </c>
      <c r="E128" s="27">
        <f>(D128/$D$16)</f>
        <v>1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60"/>
      <c r="B129" s="60"/>
      <c r="C129" s="60"/>
      <c r="D129" s="60"/>
      <c r="E129" s="60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">
      <c r="A130" s="32" t="s">
        <v>72</v>
      </c>
      <c r="B130" s="20" t="s">
        <v>60</v>
      </c>
      <c r="C130" s="11">
        <f>(C134+C132)</f>
        <v>0</v>
      </c>
      <c r="D130" s="11">
        <f t="shared" si="11"/>
        <v>0</v>
      </c>
      <c r="E130" s="12">
        <f>(D130/D16)</f>
        <v>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56"/>
      <c r="B131" s="56"/>
      <c r="C131" s="56"/>
      <c r="D131" s="56"/>
      <c r="E131" s="56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50" t="s">
        <v>82</v>
      </c>
      <c r="B132" s="51" t="s">
        <v>60</v>
      </c>
      <c r="C132" s="43">
        <f>(C134*0.11)</f>
        <v>0</v>
      </c>
      <c r="D132" s="43">
        <f t="shared" si="11"/>
        <v>0</v>
      </c>
      <c r="E132" s="44">
        <f>(D132/D16)</f>
        <v>0</v>
      </c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56"/>
      <c r="B133" s="56"/>
      <c r="C133" s="56"/>
      <c r="D133" s="56"/>
      <c r="E133" s="56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">
      <c r="A134" s="32" t="s">
        <v>73</v>
      </c>
      <c r="B134" s="47" t="s">
        <v>60</v>
      </c>
      <c r="C134" s="48">
        <f>($E$134*C16)</f>
        <v>0</v>
      </c>
      <c r="D134" s="48">
        <f t="shared" si="11"/>
        <v>0</v>
      </c>
      <c r="E134" s="49">
        <f>(B8/D16)</f>
        <v>0</v>
      </c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57"/>
      <c r="B135" s="57"/>
      <c r="C135" s="57"/>
      <c r="D135" s="57"/>
      <c r="E135" s="57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8" t="s">
        <v>115</v>
      </c>
      <c r="B136" s="8"/>
      <c r="C136" s="8"/>
      <c r="D136" s="8"/>
      <c r="E136" s="8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8" t="s">
        <v>114</v>
      </c>
      <c r="B137" s="8"/>
      <c r="C137" s="8"/>
      <c r="D137" s="8"/>
      <c r="E137" s="8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8" t="s">
        <v>121</v>
      </c>
      <c r="B138" s="8"/>
      <c r="C138" s="8"/>
      <c r="D138" s="8"/>
      <c r="E138" s="8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8"/>
      <c r="B139" s="8"/>
      <c r="C139" s="8"/>
      <c r="D139" s="8"/>
      <c r="E139" s="8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8" t="s">
        <v>116</v>
      </c>
      <c r="B140" s="8"/>
      <c r="C140" s="8"/>
      <c r="D140" s="8"/>
      <c r="E140" s="8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8" t="s">
        <v>117</v>
      </c>
      <c r="B141" s="8"/>
      <c r="C141" s="8"/>
      <c r="D141" s="8"/>
      <c r="E141" s="8"/>
    </row>
    <row r="142" spans="1:15">
      <c r="A142" s="8" t="s">
        <v>118</v>
      </c>
      <c r="B142" s="8"/>
      <c r="C142" s="8"/>
      <c r="D142" s="8"/>
      <c r="E142" s="8"/>
    </row>
    <row r="143" spans="1:15">
      <c r="A143" s="8" t="s">
        <v>119</v>
      </c>
      <c r="B143" s="8"/>
      <c r="C143" s="8"/>
      <c r="D143" s="8"/>
      <c r="E143" s="8"/>
    </row>
    <row r="144" spans="1:15">
      <c r="A144" s="8" t="s">
        <v>120</v>
      </c>
      <c r="B144" s="8"/>
      <c r="C144" s="8"/>
      <c r="D144" s="8"/>
      <c r="E144" s="8"/>
    </row>
    <row r="145" spans="1:5">
      <c r="A145" s="8"/>
      <c r="B145" s="8"/>
      <c r="C145" s="8"/>
      <c r="D145" s="8"/>
      <c r="E145" s="8"/>
    </row>
    <row r="146" spans="1:5">
      <c r="A146" s="8"/>
      <c r="B146" s="8"/>
      <c r="C146" s="8"/>
      <c r="D146" s="8"/>
      <c r="E146" s="8"/>
    </row>
  </sheetData>
  <mergeCells count="10">
    <mergeCell ref="A131:E131"/>
    <mergeCell ref="A133:E133"/>
    <mergeCell ref="A135:E135"/>
    <mergeCell ref="S5:S7"/>
    <mergeCell ref="A1:B2"/>
    <mergeCell ref="A129:E129"/>
    <mergeCell ref="D1:E3"/>
    <mergeCell ref="D5:E6"/>
    <mergeCell ref="D4:E4"/>
    <mergeCell ref="D7:E8"/>
  </mergeCells>
  <phoneticPr fontId="1" type="noConversion"/>
  <pageMargins left="0.75" right="0.75" top="1" bottom="1" header="0.5" footer="0.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 Budget</dc:title>
  <dc:creator>Fifth Avenue Realty</dc:creator>
  <cp:lastModifiedBy>Nada Lahoud</cp:lastModifiedBy>
  <dcterms:created xsi:type="dcterms:W3CDTF">2009-05-26T18:28:22Z</dcterms:created>
  <dcterms:modified xsi:type="dcterms:W3CDTF">2012-02-16T04:36:22Z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phia S Antonysamy">
    <vt:lpwstr>$5</vt:lpwstr>
  </property>
</Properties>
</file>